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31" i="1"/>
  <c r="D30"/>
  <c r="D29"/>
  <c r="D28"/>
  <c r="D27"/>
  <c r="G10"/>
  <c r="E14"/>
  <c r="E11"/>
  <c r="E9"/>
  <c r="D13"/>
  <c r="D11"/>
  <c r="D9"/>
  <c r="C11"/>
  <c r="C10"/>
  <c r="C9"/>
  <c r="I15"/>
  <c r="H15"/>
  <c r="J14"/>
  <c r="F15"/>
  <c r="G15" l="1"/>
  <c r="C15"/>
  <c r="D15"/>
  <c r="E15"/>
  <c r="D32"/>
  <c r="C28" l="1"/>
  <c r="C30"/>
  <c r="C31"/>
  <c r="C29"/>
  <c r="J10" l="1"/>
  <c r="J11"/>
  <c r="J12"/>
  <c r="J13"/>
  <c r="J9"/>
  <c r="C27" l="1"/>
  <c r="J15"/>
  <c r="C32" l="1"/>
</calcChain>
</file>

<file path=xl/sharedStrings.xml><?xml version="1.0" encoding="utf-8"?>
<sst xmlns="http://schemas.openxmlformats.org/spreadsheetml/2006/main" count="42" uniqueCount="40">
  <si>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</si>
  <si>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</si>
  <si>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</si>
  <si>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</si>
  <si>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</si>
  <si>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</si>
  <si>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</si>
  <si>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</si>
  <si>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</si>
  <si>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</si>
  <si>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</si>
  <si>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</si>
  <si>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</si>
  <si>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</si>
  <si>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</si>
  <si>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</si>
  <si>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</si>
  <si>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</si>
  <si>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</si>
  <si>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</si>
  <si>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</si>
  <si>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</si>
  <si>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</si>
  <si>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</si>
  <si>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</si>
  <si>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</si>
  <si>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</si>
  <si>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Анализ обращений показывает, что наиболее актуальными вопросами являются:</t>
  </si>
  <si>
    <t>В сфере регулирования холодного водоснабжения, водоотведения и ТКО</t>
  </si>
  <si>
    <t>Обращения поступившие на прямую линию Президента РФ</t>
  </si>
  <si>
    <t>Ульяновский район</t>
  </si>
  <si>
    <t>Барышский район</t>
  </si>
  <si>
    <t xml:space="preserve">за 3 квартал 2022 года </t>
  </si>
  <si>
    <t xml:space="preserve">В 3 квартале 2022 года в Агентстве по регулированию цен и тарифов Ульяновской области на исполнении находилось 22 обращения, что на 67,2 % ниже чем за аналогичный период 2021 года                (3 квартал 2021 года - 67 обращений). </t>
  </si>
  <si>
    <t xml:space="preserve"> - в сфере регулирования холодного водоснабжения, водоотведения и ТКО, что составляет 31,8 % от общего количества обращений;</t>
  </si>
  <si>
    <t xml:space="preserve"> - в сфере регулирования теплоснабжения и газоснабжения, что составляет 27,3 % от общего количества обращений;</t>
  </si>
  <si>
    <t xml:space="preserve"> - в сфере регулирования электроснабжения, что составляет 31,8 % от общего количества обращений;</t>
  </si>
  <si>
    <t xml:space="preserve"> - в социальной и непроизводственной сфере, на лекарственные препараты, что составляет 9,1 % от общего количества обращений.</t>
  </si>
  <si>
    <t>Майнский район</t>
  </si>
  <si>
    <t>Чердаклинский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</si>
</sst>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3;&#1100;/&#1086;&#1090;&#1095;&#1077;&#1090;%20&#1080;&#1102;&#1083;&#1100;%202022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&#1086;&#1090;&#1095;&#1077;&#1090;%20&#1072;&#1074;&#1075;&#1091;&#1089;&#1090;%202022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7;&#1085;&#1090;&#1103;&#1073;&#1088;&#1100;/&#1086;&#1090;&#1095;&#1077;&#1090;%20&#1089;&#1077;&#1085;&#1090;&#1103;&#1073;&#1088;&#1100;%202022%20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</v>
          </cell>
          <cell r="D9">
            <v>2</v>
          </cell>
          <cell r="E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E11">
            <v>2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</v>
          </cell>
          <cell r="D9">
            <v>1</v>
          </cell>
        </row>
        <row r="11">
          <cell r="D11">
            <v>1</v>
          </cell>
        </row>
        <row r="20">
          <cell r="D20">
            <v>2</v>
          </cell>
        </row>
        <row r="21">
          <cell r="D21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2</v>
          </cell>
          <cell r="D9">
            <v>2</v>
          </cell>
          <cell r="E9">
            <v>1</v>
          </cell>
        </row>
        <row r="10">
          <cell r="G10">
            <v>1</v>
          </cell>
        </row>
        <row r="11">
          <cell r="E11">
            <v>1</v>
          </cell>
        </row>
        <row r="13">
          <cell r="D13">
            <v>1</v>
          </cell>
        </row>
        <row r="14">
          <cell r="E14">
            <v>1</v>
          </cell>
        </row>
        <row r="20">
          <cell r="D20">
            <v>4</v>
          </cell>
        </row>
        <row r="21">
          <cell r="D21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workbookViewId="0">
      <selection activeCell="D28" sqref="D28"/>
    </sheetView>
  </sheetViews>
  <sheetFormatPr defaultRowHeight="15"/>
  <cols>
    <col min="1" max="1" width="7.140625" style="2" customWidth="1"/>
    <col min="2" max="2" width="25.140625" style="2" customWidth="1"/>
    <col min="3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4.28515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2" ht="20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18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1"/>
    </row>
    <row r="5" spans="1:12" ht="18.75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</row>
    <row r="7" spans="1:12" ht="21.75" customHeight="1">
      <c r="A7" s="30" t="s">
        <v>2</v>
      </c>
      <c r="B7" s="31" t="s">
        <v>6</v>
      </c>
      <c r="C7" s="32" t="s">
        <v>23</v>
      </c>
      <c r="D7" s="33"/>
      <c r="E7" s="33"/>
      <c r="F7" s="33"/>
      <c r="G7" s="33"/>
      <c r="H7" s="33"/>
      <c r="I7" s="27" t="s">
        <v>26</v>
      </c>
      <c r="J7" s="30" t="s">
        <v>12</v>
      </c>
    </row>
    <row r="8" spans="1:12" ht="102.75" customHeight="1">
      <c r="A8" s="30"/>
      <c r="B8" s="31"/>
      <c r="C8" s="3" t="s">
        <v>3</v>
      </c>
      <c r="D8" s="16" t="s">
        <v>28</v>
      </c>
      <c r="E8" s="3" t="s">
        <v>4</v>
      </c>
      <c r="F8" s="3" t="s">
        <v>20</v>
      </c>
      <c r="G8" s="3" t="s">
        <v>5</v>
      </c>
      <c r="H8" s="15" t="s">
        <v>19</v>
      </c>
      <c r="I8" s="28"/>
      <c r="J8" s="30"/>
    </row>
    <row r="9" spans="1:12" ht="29.25" customHeight="1">
      <c r="A9" s="4">
        <v>1</v>
      </c>
      <c r="B9" s="5" t="s">
        <v>7</v>
      </c>
      <c r="C9" s="4">
        <f>[1]Лист1!$C$9+[2]Лист1!$C$9+[3]Лист1!$C$9</f>
        <v>4</v>
      </c>
      <c r="D9" s="4">
        <f>[1]Лист1!$D$9+[2]Лист1!$D$9+[3]Лист1!$D$9</f>
        <v>5</v>
      </c>
      <c r="E9" s="4">
        <f>[1]Лист1!$E$9+[3]Лист1!$E$9</f>
        <v>2</v>
      </c>
      <c r="F9" s="4"/>
      <c r="G9" s="4"/>
      <c r="H9" s="4"/>
      <c r="I9" s="4"/>
      <c r="J9" s="6">
        <f>SUM(C9:I9)</f>
        <v>11</v>
      </c>
    </row>
    <row r="10" spans="1:12" ht="29.25" customHeight="1">
      <c r="A10" s="4">
        <v>2</v>
      </c>
      <c r="B10" s="5" t="s">
        <v>10</v>
      </c>
      <c r="C10" s="4">
        <f>[1]Лист1!$C$10</f>
        <v>1</v>
      </c>
      <c r="D10" s="4"/>
      <c r="E10" s="4"/>
      <c r="F10" s="4"/>
      <c r="G10" s="4">
        <f>[1]Лист1!$G$10+[3]Лист1!$G$10</f>
        <v>2</v>
      </c>
      <c r="H10" s="4"/>
      <c r="I10" s="4"/>
      <c r="J10" s="6">
        <f t="shared" ref="J10:J15" si="0">SUM(C10:I10)</f>
        <v>3</v>
      </c>
    </row>
    <row r="11" spans="1:12" ht="29.25" customHeight="1">
      <c r="A11" s="4">
        <v>3</v>
      </c>
      <c r="B11" s="7" t="s">
        <v>8</v>
      </c>
      <c r="C11" s="4">
        <f>[1]Лист1!$C$11</f>
        <v>1</v>
      </c>
      <c r="D11" s="4">
        <f>[2]Лист1!$D$11</f>
        <v>1</v>
      </c>
      <c r="E11" s="4">
        <f>[1]Лист1!$E$11+[2]Лист1!$D$11+[3]Лист1!$E$11</f>
        <v>4</v>
      </c>
      <c r="F11" s="4"/>
      <c r="G11" s="4"/>
      <c r="H11" s="4"/>
      <c r="I11" s="4"/>
      <c r="J11" s="6">
        <f t="shared" si="0"/>
        <v>6</v>
      </c>
    </row>
    <row r="12" spans="1:12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2" ht="34.5" customHeight="1">
      <c r="A13" s="4">
        <v>5</v>
      </c>
      <c r="B13" s="5" t="s">
        <v>25</v>
      </c>
      <c r="C13" s="4"/>
      <c r="D13" s="4">
        <f>[3]Лист1!$D$13</f>
        <v>1</v>
      </c>
      <c r="E13" s="4"/>
      <c r="F13" s="4"/>
      <c r="G13" s="4"/>
      <c r="H13" s="4"/>
      <c r="I13" s="4"/>
      <c r="J13" s="6">
        <f t="shared" si="0"/>
        <v>1</v>
      </c>
      <c r="K13" s="8"/>
    </row>
    <row r="14" spans="1:12" ht="48" customHeight="1">
      <c r="A14" s="4">
        <v>6</v>
      </c>
      <c r="B14" s="5" t="s">
        <v>29</v>
      </c>
      <c r="C14" s="4"/>
      <c r="D14" s="4"/>
      <c r="E14" s="4">
        <f>[3]Лист1!$E$14</f>
        <v>1</v>
      </c>
      <c r="F14" s="4"/>
      <c r="G14" s="4"/>
      <c r="H14" s="4"/>
      <c r="I14" s="4"/>
      <c r="J14" s="6">
        <f t="shared" si="0"/>
        <v>1</v>
      </c>
      <c r="K14" s="8"/>
    </row>
    <row r="15" spans="1:12" s="10" customFormat="1" ht="29.25" customHeight="1">
      <c r="A15" s="9"/>
      <c r="B15" s="9" t="s">
        <v>11</v>
      </c>
      <c r="C15" s="6">
        <f>SUM(C9:C14)</f>
        <v>6</v>
      </c>
      <c r="D15" s="6">
        <f t="shared" ref="D15:I15" si="1">SUM(D9:D14)</f>
        <v>7</v>
      </c>
      <c r="E15" s="6">
        <f t="shared" si="1"/>
        <v>7</v>
      </c>
      <c r="F15" s="6">
        <f t="shared" si="1"/>
        <v>0</v>
      </c>
      <c r="G15" s="6">
        <f t="shared" si="1"/>
        <v>2</v>
      </c>
      <c r="H15" s="6">
        <f t="shared" si="1"/>
        <v>0</v>
      </c>
      <c r="I15" s="6">
        <f t="shared" si="1"/>
        <v>0</v>
      </c>
      <c r="J15" s="6">
        <f t="shared" si="0"/>
        <v>22</v>
      </c>
    </row>
    <row r="16" spans="1:12" s="18" customFormat="1" ht="28.5" customHeight="1">
      <c r="A16" s="21" t="s">
        <v>33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9" s="20" customFormat="1" ht="15" customHeight="1">
      <c r="A17" s="17" t="s">
        <v>27</v>
      </c>
      <c r="B17" s="17"/>
      <c r="C17" s="19"/>
      <c r="D17" s="19"/>
      <c r="E17" s="19"/>
      <c r="F17" s="19"/>
      <c r="G17" s="19"/>
      <c r="H17" s="19"/>
      <c r="I17" s="19"/>
    </row>
    <row r="18" spans="1:9" s="20" customFormat="1">
      <c r="A18" s="20" t="s">
        <v>34</v>
      </c>
    </row>
    <row r="19" spans="1:9" s="20" customFormat="1">
      <c r="A19" s="20" t="s">
        <v>36</v>
      </c>
    </row>
    <row r="20" spans="1:9" s="20" customFormat="1">
      <c r="A20" s="20" t="s">
        <v>35</v>
      </c>
    </row>
    <row r="21" spans="1:9" s="20" customFormat="1">
      <c r="A21" s="20" t="s">
        <v>37</v>
      </c>
    </row>
    <row r="24" spans="1:9">
      <c r="A24" s="2" t="s">
        <v>13</v>
      </c>
    </row>
    <row r="25" spans="1:9" ht="15" customHeight="1">
      <c r="A25" s="23" t="s">
        <v>2</v>
      </c>
      <c r="B25" s="25" t="s">
        <v>14</v>
      </c>
      <c r="C25" s="27" t="s">
        <v>16</v>
      </c>
    </row>
    <row r="26" spans="1:9" ht="29.25" customHeight="1">
      <c r="A26" s="24"/>
      <c r="B26" s="26"/>
      <c r="C26" s="28"/>
    </row>
    <row r="27" spans="1:9" ht="18" customHeight="1">
      <c r="A27" s="4">
        <v>1</v>
      </c>
      <c r="B27" s="5" t="s">
        <v>15</v>
      </c>
      <c r="C27" s="34">
        <f>D27/$D$32*100</f>
        <v>46.666666666666664</v>
      </c>
      <c r="D27" s="12">
        <f>[1]Лист1!$D$20+[3]Лист1!$D$20</f>
        <v>7</v>
      </c>
    </row>
    <row r="28" spans="1:9" ht="18" customHeight="1">
      <c r="A28" s="4">
        <v>2</v>
      </c>
      <c r="B28" s="5" t="s">
        <v>31</v>
      </c>
      <c r="C28" s="34">
        <f>D28/$D$32*100</f>
        <v>26.666666666666668</v>
      </c>
      <c r="D28" s="12">
        <f>[1]Лист1!$D$21+[3]Лист1!$D$21</f>
        <v>4</v>
      </c>
    </row>
    <row r="29" spans="1:9" ht="18" customHeight="1">
      <c r="A29" s="4">
        <v>3</v>
      </c>
      <c r="B29" s="5" t="s">
        <v>38</v>
      </c>
      <c r="C29" s="34">
        <f>D29/$D$32*100</f>
        <v>6.666666666666667</v>
      </c>
      <c r="D29" s="12">
        <f>[1]Лист1!$D$22</f>
        <v>1</v>
      </c>
    </row>
    <row r="30" spans="1:9" ht="18" customHeight="1">
      <c r="A30" s="4">
        <v>4</v>
      </c>
      <c r="B30" s="5" t="s">
        <v>30</v>
      </c>
      <c r="C30" s="34">
        <f>D30/$D$32*100</f>
        <v>13.333333333333334</v>
      </c>
      <c r="D30" s="12">
        <f>[2]Лист1!$D$20</f>
        <v>2</v>
      </c>
    </row>
    <row r="31" spans="1:9" ht="18" customHeight="1">
      <c r="A31" s="4">
        <v>5</v>
      </c>
      <c r="B31" s="5" t="s">
        <v>39</v>
      </c>
      <c r="C31" s="34">
        <f>D31/$D$32*100</f>
        <v>6.666666666666667</v>
      </c>
      <c r="D31" s="12">
        <f>[2]Лист1!$D$21</f>
        <v>1</v>
      </c>
    </row>
    <row r="32" spans="1:9">
      <c r="A32" s="9"/>
      <c r="B32" s="9" t="s">
        <v>11</v>
      </c>
      <c r="C32" s="11">
        <f>SUM(C27:C31)</f>
        <v>100</v>
      </c>
      <c r="D32" s="12">
        <f>SUM(D27:D31)</f>
        <v>15</v>
      </c>
    </row>
    <row r="34" spans="1:9" ht="20.25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14"/>
    </row>
    <row r="35" spans="1:9" ht="12.75" customHeight="1">
      <c r="A35" s="13" t="s">
        <v>17</v>
      </c>
      <c r="B35" s="13"/>
      <c r="C35" s="13"/>
      <c r="D35" s="13"/>
      <c r="E35" s="13"/>
      <c r="F35" s="13"/>
      <c r="G35" s="13"/>
      <c r="H35" s="13"/>
      <c r="I35" s="14"/>
    </row>
    <row r="36" spans="1:9" ht="14.25" customHeight="1">
      <c r="A36" s="22" t="s">
        <v>24</v>
      </c>
      <c r="B36" s="22"/>
      <c r="C36" s="22"/>
      <c r="D36" s="22"/>
      <c r="E36" s="22"/>
      <c r="F36" s="22"/>
      <c r="G36" s="22"/>
      <c r="H36" s="22"/>
      <c r="I36" s="14"/>
    </row>
    <row r="37" spans="1:9" ht="13.5" customHeight="1">
      <c r="A37" s="2" t="s">
        <v>21</v>
      </c>
    </row>
  </sheetData>
  <mergeCells count="15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16:J16"/>
    <mergeCell ref="A36:H36"/>
    <mergeCell ref="A34:H34"/>
    <mergeCell ref="A25:A26"/>
    <mergeCell ref="B25:B26"/>
    <mergeCell ref="C25:C26"/>
  </mergeCells>
  <pageMargins left="0" right="0" top="0" bottom="0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2022-10-03T11:28:00Z</dcterms:modified>
</cp:coreProperties>
</file>