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очие" sheetId="1" r:id="rId1"/>
    <sheet name="население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" i="2" l="1"/>
  <c r="F6" i="2"/>
  <c r="E6" i="2"/>
  <c r="D6" i="2"/>
  <c r="F5" i="2" l="1"/>
  <c r="E5" i="2"/>
  <c r="D5" i="2"/>
  <c r="L17" i="1"/>
  <c r="M17" i="1" s="1"/>
  <c r="J17" i="1"/>
  <c r="K17" i="1" s="1"/>
  <c r="E20" i="1"/>
  <c r="D20" i="1"/>
  <c r="H17" i="1"/>
  <c r="I17" i="1" s="1"/>
  <c r="F17" i="1"/>
  <c r="G17" i="1" s="1"/>
  <c r="M16" i="1" l="1"/>
  <c r="M15" i="1"/>
  <c r="M14" i="1"/>
  <c r="M13" i="1"/>
  <c r="M12" i="1"/>
  <c r="M11" i="1"/>
  <c r="M10" i="1"/>
  <c r="M9" i="1"/>
  <c r="M8" i="1"/>
  <c r="M7" i="1"/>
  <c r="M6" i="1"/>
  <c r="M5" i="1"/>
  <c r="K16" i="1"/>
  <c r="K15" i="1"/>
  <c r="K14" i="1"/>
  <c r="K13" i="1"/>
  <c r="K12" i="1"/>
  <c r="K11" i="1"/>
  <c r="K10" i="1"/>
  <c r="K9" i="1"/>
  <c r="K8" i="1"/>
  <c r="K7" i="1"/>
  <c r="K6" i="1"/>
  <c r="K5" i="1"/>
  <c r="I16" i="1"/>
  <c r="I15" i="1"/>
  <c r="I14" i="1"/>
  <c r="I13" i="1"/>
  <c r="I12" i="1"/>
  <c r="I11" i="1"/>
  <c r="I10" i="1"/>
  <c r="I9" i="1"/>
  <c r="I8" i="1"/>
  <c r="I7" i="1"/>
  <c r="I6" i="1"/>
  <c r="I5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<sst xmlns="http://schemas.openxmlformats.org/spreadsheetml/2006/main" count="56" uniqueCount="36">
  <si>
    <t>Тариф</t>
  </si>
  <si>
    <t>Единица измерения</t>
  </si>
  <si>
    <t>Уровень напряжения</t>
  </si>
  <si>
    <t>Дата введения</t>
  </si>
  <si>
    <t>min</t>
  </si>
  <si>
    <t>рост</t>
  </si>
  <si>
    <t>max</t>
  </si>
  <si>
    <t>Двухставочный тариф</t>
  </si>
  <si>
    <t>Ставка на содержание электрических сетей</t>
  </si>
  <si>
    <t>руб./МВт в месяц</t>
  </si>
  <si>
    <t>ВН</t>
  </si>
  <si>
    <t>СН1</t>
  </si>
  <si>
    <t>СН2</t>
  </si>
  <si>
    <t>НН</t>
  </si>
  <si>
    <t>Ставка технологического расхода (потерь) электрической энергии на передачу по сетям</t>
  </si>
  <si>
    <t>руб./МВтч</t>
  </si>
  <si>
    <t>Одноставочный тариф</t>
  </si>
  <si>
    <t>Тарифы на услуги по передаче электрической энергии для населения и приравненных к нему категориям потребителей</t>
  </si>
  <si>
    <t>руб./кВтч</t>
  </si>
  <si>
    <t>с 01.01.2024</t>
  </si>
  <si>
    <t>с 01.07.2024</t>
  </si>
  <si>
    <t>к 2 п/г 2023 года</t>
  </si>
  <si>
    <t>к 1 п/г 2024 года</t>
  </si>
  <si>
    <t>утв на 2 п/г 2023</t>
  </si>
  <si>
    <t>Наименование</t>
  </si>
  <si>
    <t>показателя</t>
  </si>
  <si>
    <t>Ед. изм.</t>
  </si>
  <si>
    <t>1 полугодие</t>
  </si>
  <si>
    <t>2 полугодие</t>
  </si>
  <si>
    <t>Тариф для населения</t>
  </si>
  <si>
    <t>коп./кВтч (с НДС)</t>
  </si>
  <si>
    <t>Прирост тарифа к предыдущему периоду</t>
  </si>
  <si>
    <t>%</t>
  </si>
  <si>
    <t>-</t>
  </si>
  <si>
    <t>Утверждено с 01.12.2022</t>
  </si>
  <si>
    <t>Предложение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</si>
</sst>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3.5"/>
      <color theme="1"/>
      <name val="PT Astra Serif"/>
      <family val="1"/>
      <charset val="204"/>
    </font>
    <font>
      <sz val="13"/>
      <color theme="1"/>
      <name val="PT Astra Serif"/>
      <family val="1"/>
      <charset val="204"/>
    </font>
    <font>
      <sz val="13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0" fontId="3" fillId="0" borderId="6" xfId="0" applyNumberFormat="1" applyFont="1" applyFill="1" applyBorder="1" applyAlignment="1">
      <alignment horizontal="center" vertical="center" wrapText="1"/>
    </xf>
    <xf numFmtId="172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A31" sqref="A31"/>
    </sheetView>
  </sheetViews>
  <sheetFormatPr defaultRowHeight="15" x14ac:dyDescent="0.25"/>
  <cols>
    <col min="1" max="1" width="27.42578125" customWidth="1"/>
    <col min="2" max="2" width="34.85546875" customWidth="1"/>
    <col min="3" max="3" width="13.42578125" customWidth="1"/>
    <col min="5" max="5" width="12.85546875" customWidth="1"/>
    <col min="6" max="6" width="13.140625" bestFit="1" customWidth="1"/>
    <col min="8" max="8" width="13.140625" bestFit="1" customWidth="1"/>
    <col min="10" max="10" width="13.140625" bestFit="1" customWidth="1"/>
    <col min="12" max="12" width="13.140625" bestFit="1" customWidth="1"/>
  </cols>
  <sheetData>
    <row r="1" spans="1:13" ht="15.75" thickBot="1" x14ac:dyDescent="0.3">
      <c r="A1" s="7" t="s">
        <v>0</v>
      </c>
      <c r="B1" s="8"/>
      <c r="C1" s="13" t="s">
        <v>1</v>
      </c>
      <c r="D1" s="13" t="s">
        <v>2</v>
      </c>
      <c r="E1" s="13" t="s">
        <v>23</v>
      </c>
      <c r="F1" s="17" t="s">
        <v>3</v>
      </c>
      <c r="G1" s="16"/>
      <c r="H1" s="16"/>
      <c r="I1" s="16"/>
      <c r="J1" s="16"/>
      <c r="K1" s="16"/>
      <c r="L1" s="16"/>
      <c r="M1" s="18"/>
    </row>
    <row r="2" spans="1:13" ht="15.75" thickBot="1" x14ac:dyDescent="0.3">
      <c r="A2" s="9"/>
      <c r="B2" s="10"/>
      <c r="C2" s="14"/>
      <c r="D2" s="14"/>
      <c r="E2" s="14"/>
      <c r="F2" s="17" t="s">
        <v>19</v>
      </c>
      <c r="G2" s="16"/>
      <c r="H2" s="16"/>
      <c r="I2" s="18"/>
      <c r="J2" s="17" t="s">
        <v>20</v>
      </c>
      <c r="K2" s="16"/>
      <c r="L2" s="16"/>
      <c r="M2" s="18"/>
    </row>
    <row r="3" spans="1:13" x14ac:dyDescent="0.25">
      <c r="A3" s="9"/>
      <c r="B3" s="10"/>
      <c r="C3" s="14"/>
      <c r="D3" s="14"/>
      <c r="E3" s="14"/>
      <c r="F3" s="13" t="s">
        <v>4</v>
      </c>
      <c r="G3" s="1" t="s">
        <v>5</v>
      </c>
      <c r="H3" s="13" t="s">
        <v>6</v>
      </c>
      <c r="I3" s="1" t="s">
        <v>5</v>
      </c>
      <c r="J3" s="13" t="s">
        <v>4</v>
      </c>
      <c r="K3" s="1" t="s">
        <v>5</v>
      </c>
      <c r="L3" s="13" t="s">
        <v>6</v>
      </c>
      <c r="M3" s="1" t="s">
        <v>5</v>
      </c>
    </row>
    <row r="4" spans="1:13" ht="45.75" thickBot="1" x14ac:dyDescent="0.3">
      <c r="A4" s="11"/>
      <c r="B4" s="12"/>
      <c r="C4" s="15"/>
      <c r="D4" s="15"/>
      <c r="E4" s="15"/>
      <c r="F4" s="15"/>
      <c r="G4" s="2" t="s">
        <v>21</v>
      </c>
      <c r="H4" s="15"/>
      <c r="I4" s="2" t="s">
        <v>21</v>
      </c>
      <c r="J4" s="15"/>
      <c r="K4" s="2" t="s">
        <v>22</v>
      </c>
      <c r="L4" s="15"/>
      <c r="M4" s="2" t="s">
        <v>22</v>
      </c>
    </row>
    <row r="5" spans="1:13" ht="16.5" customHeight="1" thickBot="1" x14ac:dyDescent="0.3">
      <c r="A5" s="13" t="s">
        <v>7</v>
      </c>
      <c r="B5" s="13" t="s">
        <v>8</v>
      </c>
      <c r="C5" s="13" t="s">
        <v>9</v>
      </c>
      <c r="D5" s="2" t="s">
        <v>10</v>
      </c>
      <c r="E5" s="2">
        <v>1177528.28</v>
      </c>
      <c r="F5" s="3">
        <v>1177528.28</v>
      </c>
      <c r="G5" s="4">
        <f>F5/E5</f>
        <v>1</v>
      </c>
      <c r="H5" s="3">
        <v>1177528.28</v>
      </c>
      <c r="I5" s="4">
        <f>H5/E5</f>
        <v>1</v>
      </c>
      <c r="J5" s="3">
        <v>1235227.1599999999</v>
      </c>
      <c r="K5" s="4">
        <f>J5/H5</f>
        <v>1.0489999951423672</v>
      </c>
      <c r="L5" s="3">
        <v>1330606.9510890001</v>
      </c>
      <c r="M5" s="4">
        <f>L5/H5</f>
        <v>1.1299999954897051</v>
      </c>
    </row>
    <row r="6" spans="1:13" ht="15.75" thickBot="1" x14ac:dyDescent="0.3">
      <c r="A6" s="14"/>
      <c r="B6" s="14"/>
      <c r="C6" s="14"/>
      <c r="D6" s="2" t="s">
        <v>11</v>
      </c>
      <c r="E6" s="2">
        <v>1394743.18</v>
      </c>
      <c r="F6" s="3">
        <v>1394743.18</v>
      </c>
      <c r="G6" s="4">
        <f t="shared" ref="G6:G16" si="0">F6/E6</f>
        <v>1</v>
      </c>
      <c r="H6" s="3">
        <v>1394743.18</v>
      </c>
      <c r="I6" s="4">
        <f t="shared" ref="I6:I16" si="1">H6/E6</f>
        <v>1</v>
      </c>
      <c r="J6" s="3">
        <v>1463085.6</v>
      </c>
      <c r="K6" s="4">
        <f t="shared" ref="K6:K16" si="2">J6/H6</f>
        <v>1.0490000029969677</v>
      </c>
      <c r="L6" s="3">
        <v>1576059.7945300001</v>
      </c>
      <c r="M6" s="4">
        <f t="shared" ref="M6:M16" si="3">L6/H6</f>
        <v>1.1300000008101851</v>
      </c>
    </row>
    <row r="7" spans="1:13" ht="15.75" thickBot="1" x14ac:dyDescent="0.3">
      <c r="A7" s="14"/>
      <c r="B7" s="14"/>
      <c r="C7" s="14"/>
      <c r="D7" s="2" t="s">
        <v>12</v>
      </c>
      <c r="E7" s="2">
        <v>1726726.93</v>
      </c>
      <c r="F7" s="3">
        <v>1726726.93</v>
      </c>
      <c r="G7" s="4">
        <f t="shared" si="0"/>
        <v>1</v>
      </c>
      <c r="H7" s="3">
        <v>1726726.93</v>
      </c>
      <c r="I7" s="4">
        <f t="shared" si="1"/>
        <v>1</v>
      </c>
      <c r="J7" s="3">
        <v>1811336.5499999998</v>
      </c>
      <c r="K7" s="4">
        <f t="shared" si="2"/>
        <v>1.0490000002490261</v>
      </c>
      <c r="L7" s="3">
        <v>1951201.4348549999</v>
      </c>
      <c r="M7" s="4">
        <f t="shared" si="3"/>
        <v>1.1300000022904606</v>
      </c>
    </row>
    <row r="8" spans="1:13" ht="15.75" thickBot="1" x14ac:dyDescent="0.3">
      <c r="A8" s="14"/>
      <c r="B8" s="15"/>
      <c r="C8" s="15"/>
      <c r="D8" s="2" t="s">
        <v>13</v>
      </c>
      <c r="E8" s="2">
        <v>1858968.69</v>
      </c>
      <c r="F8" s="3">
        <v>1858968.69</v>
      </c>
      <c r="G8" s="4">
        <f t="shared" si="0"/>
        <v>1</v>
      </c>
      <c r="H8" s="3">
        <v>1858968.69</v>
      </c>
      <c r="I8" s="4">
        <f t="shared" si="1"/>
        <v>1</v>
      </c>
      <c r="J8" s="3">
        <v>1950058.1500000022</v>
      </c>
      <c r="K8" s="4">
        <f t="shared" si="2"/>
        <v>1.0489999968746124</v>
      </c>
      <c r="L8" s="3">
        <v>2100634.6167620001</v>
      </c>
      <c r="M8" s="4">
        <f t="shared" si="3"/>
        <v>1.1299999984195539</v>
      </c>
    </row>
    <row r="9" spans="1:13" ht="15" customHeight="1" thickBot="1" x14ac:dyDescent="0.3">
      <c r="A9" s="14"/>
      <c r="B9" s="13" t="s">
        <v>14</v>
      </c>
      <c r="C9" s="13" t="s">
        <v>15</v>
      </c>
      <c r="D9" s="2" t="s">
        <v>10</v>
      </c>
      <c r="E9" s="2">
        <v>219.99</v>
      </c>
      <c r="F9" s="5">
        <v>219.99</v>
      </c>
      <c r="G9" s="4">
        <f t="shared" si="0"/>
        <v>1</v>
      </c>
      <c r="H9" s="5">
        <v>219.99</v>
      </c>
      <c r="I9" s="4">
        <f t="shared" si="1"/>
        <v>1</v>
      </c>
      <c r="J9" s="5">
        <v>230.77</v>
      </c>
      <c r="K9" s="4">
        <f t="shared" si="2"/>
        <v>1.0490022273739716</v>
      </c>
      <c r="L9" s="5">
        <v>248.58869999999999</v>
      </c>
      <c r="M9" s="4">
        <f t="shared" si="3"/>
        <v>1.1299999999999999</v>
      </c>
    </row>
    <row r="10" spans="1:13" ht="15.75" thickBot="1" x14ac:dyDescent="0.3">
      <c r="A10" s="14"/>
      <c r="B10" s="14"/>
      <c r="C10" s="14"/>
      <c r="D10" s="2" t="s">
        <v>11</v>
      </c>
      <c r="E10" s="2">
        <v>303.88</v>
      </c>
      <c r="F10" s="5">
        <v>303.88</v>
      </c>
      <c r="G10" s="4">
        <f t="shared" si="0"/>
        <v>1</v>
      </c>
      <c r="H10" s="5">
        <v>303.88</v>
      </c>
      <c r="I10" s="4">
        <f t="shared" si="1"/>
        <v>1</v>
      </c>
      <c r="J10" s="5">
        <v>318.77000000000004</v>
      </c>
      <c r="K10" s="4">
        <f t="shared" si="2"/>
        <v>1.0489996051072794</v>
      </c>
      <c r="L10" s="5">
        <v>343.38439999999997</v>
      </c>
      <c r="M10" s="4">
        <f t="shared" si="3"/>
        <v>1.1299999999999999</v>
      </c>
    </row>
    <row r="11" spans="1:13" ht="15.75" thickBot="1" x14ac:dyDescent="0.3">
      <c r="A11" s="14"/>
      <c r="B11" s="14"/>
      <c r="C11" s="14"/>
      <c r="D11" s="2" t="s">
        <v>12</v>
      </c>
      <c r="E11" s="2">
        <v>471.77</v>
      </c>
      <c r="F11" s="5">
        <v>471.77</v>
      </c>
      <c r="G11" s="4">
        <f t="shared" si="0"/>
        <v>1</v>
      </c>
      <c r="H11" s="5">
        <v>471.77</v>
      </c>
      <c r="I11" s="4">
        <f t="shared" si="1"/>
        <v>1</v>
      </c>
      <c r="J11" s="5">
        <v>494.89000000000004</v>
      </c>
      <c r="K11" s="4">
        <f t="shared" si="2"/>
        <v>1.0490069313436634</v>
      </c>
      <c r="L11" s="5">
        <v>533.10009999999988</v>
      </c>
      <c r="M11" s="4">
        <f t="shared" si="3"/>
        <v>1.1299999999999999</v>
      </c>
    </row>
    <row r="12" spans="1:13" ht="15.75" thickBot="1" x14ac:dyDescent="0.3">
      <c r="A12" s="15"/>
      <c r="B12" s="15"/>
      <c r="C12" s="15"/>
      <c r="D12" s="2" t="s">
        <v>13</v>
      </c>
      <c r="E12" s="2">
        <v>1058.58</v>
      </c>
      <c r="F12" s="5">
        <v>1058.58</v>
      </c>
      <c r="G12" s="4">
        <f t="shared" si="0"/>
        <v>1</v>
      </c>
      <c r="H12" s="5">
        <v>1058.58</v>
      </c>
      <c r="I12" s="4">
        <f t="shared" si="1"/>
        <v>1</v>
      </c>
      <c r="J12" s="5">
        <v>1110.4500000000003</v>
      </c>
      <c r="K12" s="4">
        <f t="shared" si="2"/>
        <v>1.0489996032420794</v>
      </c>
      <c r="L12" s="3">
        <v>1196.1953999999998</v>
      </c>
      <c r="M12" s="4">
        <f t="shared" si="3"/>
        <v>1.1299999999999999</v>
      </c>
    </row>
    <row r="13" spans="1:13" ht="15.75" thickBot="1" x14ac:dyDescent="0.3">
      <c r="A13" s="7" t="s">
        <v>16</v>
      </c>
      <c r="B13" s="8"/>
      <c r="C13" s="13" t="s">
        <v>15</v>
      </c>
      <c r="D13" s="2" t="s">
        <v>10</v>
      </c>
      <c r="E13" s="2">
        <v>2217.2199999999998</v>
      </c>
      <c r="F13" s="3">
        <v>2183.1002622540418</v>
      </c>
      <c r="G13" s="20">
        <f t="shared" si="0"/>
        <v>0.98461147845231511</v>
      </c>
      <c r="H13" s="3">
        <v>2183.1002622540418</v>
      </c>
      <c r="I13" s="4">
        <f t="shared" si="1"/>
        <v>0.98461147845231511</v>
      </c>
      <c r="J13" s="3">
        <v>2316.1846404026119</v>
      </c>
      <c r="K13" s="4">
        <f t="shared" si="2"/>
        <v>1.0609611846279388</v>
      </c>
      <c r="L13" s="3">
        <v>2495.1776919192725</v>
      </c>
      <c r="M13" s="4">
        <f t="shared" si="3"/>
        <v>1.142951487414972</v>
      </c>
    </row>
    <row r="14" spans="1:13" ht="15.75" thickBot="1" x14ac:dyDescent="0.3">
      <c r="A14" s="9"/>
      <c r="B14" s="10"/>
      <c r="C14" s="14"/>
      <c r="D14" s="2" t="s">
        <v>11</v>
      </c>
      <c r="E14" s="2">
        <v>2650.76</v>
      </c>
      <c r="F14" s="3">
        <v>2703.3309886646052</v>
      </c>
      <c r="G14" s="20">
        <f t="shared" si="0"/>
        <v>1.019832421141335</v>
      </c>
      <c r="H14" s="3">
        <v>2703.3309886646052</v>
      </c>
      <c r="I14" s="4">
        <f t="shared" si="1"/>
        <v>1.019832421141335</v>
      </c>
      <c r="J14" s="3">
        <v>2844.848649600201</v>
      </c>
      <c r="K14" s="4">
        <f t="shared" si="2"/>
        <v>1.0523493651088218</v>
      </c>
      <c r="L14" s="3">
        <v>3064.5878468193982</v>
      </c>
      <c r="M14" s="4">
        <f t="shared" si="3"/>
        <v>1.1336339721882325</v>
      </c>
    </row>
    <row r="15" spans="1:13" ht="15.75" thickBot="1" x14ac:dyDescent="0.3">
      <c r="A15" s="9"/>
      <c r="B15" s="10"/>
      <c r="C15" s="14"/>
      <c r="D15" s="2" t="s">
        <v>12</v>
      </c>
      <c r="E15" s="2">
        <v>3392.34</v>
      </c>
      <c r="F15" s="3">
        <v>3442.3503181215765</v>
      </c>
      <c r="G15" s="20">
        <f t="shared" si="0"/>
        <v>1.0147421302468433</v>
      </c>
      <c r="H15" s="3">
        <v>3442.3503181215765</v>
      </c>
      <c r="I15" s="4">
        <f t="shared" si="1"/>
        <v>1.0147421302468433</v>
      </c>
      <c r="J15" s="3">
        <v>3622.2385202748801</v>
      </c>
      <c r="K15" s="4">
        <f t="shared" si="2"/>
        <v>1.0522573781077182</v>
      </c>
      <c r="L15" s="3">
        <v>3904.6828368613023</v>
      </c>
      <c r="M15" s="4">
        <f t="shared" si="3"/>
        <v>1.1343072250101529</v>
      </c>
    </row>
    <row r="16" spans="1:13" ht="15.75" thickBot="1" x14ac:dyDescent="0.3">
      <c r="A16" s="11"/>
      <c r="B16" s="12"/>
      <c r="C16" s="15"/>
      <c r="D16" s="2" t="s">
        <v>13</v>
      </c>
      <c r="E16" s="2">
        <v>3904.26</v>
      </c>
      <c r="F16" s="3">
        <v>4256.6628621919008</v>
      </c>
      <c r="G16" s="20">
        <f t="shared" si="0"/>
        <v>1.0902611153437272</v>
      </c>
      <c r="H16" s="3">
        <v>4256.6628621919008</v>
      </c>
      <c r="I16" s="4">
        <f t="shared" si="1"/>
        <v>1.0902611153437272</v>
      </c>
      <c r="J16" s="3">
        <v>4477.3071806009648</v>
      </c>
      <c r="K16" s="4">
        <f t="shared" si="2"/>
        <v>1.0518350467378679</v>
      </c>
      <c r="L16" s="3">
        <v>4972.3307531071259</v>
      </c>
      <c r="M16" s="4">
        <f t="shared" si="3"/>
        <v>1.1681288638740592</v>
      </c>
    </row>
    <row r="17" spans="1:13" ht="63" customHeight="1" thickBot="1" x14ac:dyDescent="0.3">
      <c r="A17" s="17" t="s">
        <v>17</v>
      </c>
      <c r="B17" s="18"/>
      <c r="C17" s="2" t="s">
        <v>18</v>
      </c>
      <c r="D17" s="2"/>
      <c r="E17" s="2"/>
      <c r="F17" s="21">
        <f>F20/1000</f>
        <v>0.67574562796095683</v>
      </c>
      <c r="G17" s="6">
        <f>F17/D20</f>
        <v>0.98196004993163921</v>
      </c>
      <c r="H17" s="21">
        <f>H20/1000</f>
        <v>1.8110315666666665</v>
      </c>
      <c r="I17" s="6">
        <f>H17/E20</f>
        <v>0.95559871181980949</v>
      </c>
      <c r="J17" s="21">
        <f>J20/1000</f>
        <v>0.60173250697208025</v>
      </c>
      <c r="K17" s="6">
        <f>J17/D20</f>
        <v>0.87440785133120247</v>
      </c>
      <c r="L17" s="21">
        <f>L20/1000</f>
        <v>1.9146863381000001</v>
      </c>
      <c r="M17" s="6">
        <f>L17/E20</f>
        <v>1.0102926044491816</v>
      </c>
    </row>
    <row r="18" spans="1:13" ht="18.75" x14ac:dyDescent="0.25">
      <c r="A18" s="19"/>
    </row>
    <row r="19" spans="1:13" ht="18.75" x14ac:dyDescent="0.25">
      <c r="A19" s="19"/>
    </row>
    <row r="20" spans="1:13" hidden="1" x14ac:dyDescent="0.25">
      <c r="D20">
        <f>688.16/1000</f>
        <v>0.68815999999999999</v>
      </c>
      <c r="E20">
        <f>1895.18/1000</f>
        <v>1.8951800000000001</v>
      </c>
      <c r="F20">
        <v>675.74562796095688</v>
      </c>
      <c r="H20">
        <v>1811.0315666666665</v>
      </c>
      <c r="J20">
        <v>601.73250697208027</v>
      </c>
      <c r="L20">
        <v>1914.6863381000001</v>
      </c>
    </row>
  </sheetData>
  <mergeCells count="19">
    <mergeCell ref="A17:B17"/>
    <mergeCell ref="E1:E4"/>
    <mergeCell ref="A5:A12"/>
    <mergeCell ref="B5:B8"/>
    <mergeCell ref="C5:C8"/>
    <mergeCell ref="B9:B12"/>
    <mergeCell ref="C9:C12"/>
    <mergeCell ref="A13:B16"/>
    <mergeCell ref="C13:C16"/>
    <mergeCell ref="A1:B4"/>
    <mergeCell ref="C1:C4"/>
    <mergeCell ref="D1:D4"/>
    <mergeCell ref="F1:M1"/>
    <mergeCell ref="F2:I2"/>
    <mergeCell ref="J2:M2"/>
    <mergeCell ref="F3:F4"/>
    <mergeCell ref="H3:H4"/>
    <mergeCell ref="J3:J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7" sqref="G7"/>
    </sheetView>
  </sheetViews>
  <sheetFormatPr defaultRowHeight="15" x14ac:dyDescent="0.25"/>
  <cols>
    <col min="1" max="1" width="42.7109375" customWidth="1"/>
    <col min="2" max="2" width="20.5703125" customWidth="1"/>
    <col min="3" max="3" width="25" customWidth="1"/>
    <col min="4" max="5" width="10.28515625" bestFit="1" customWidth="1"/>
  </cols>
  <sheetData>
    <row r="1" spans="1:7" ht="18" thickBot="1" x14ac:dyDescent="0.3">
      <c r="A1" s="22"/>
    </row>
    <row r="2" spans="1:7" ht="17.25" thickBot="1" x14ac:dyDescent="0.3">
      <c r="A2" s="23" t="s">
        <v>24</v>
      </c>
      <c r="B2" s="30" t="s">
        <v>26</v>
      </c>
      <c r="C2" s="30" t="s">
        <v>34</v>
      </c>
      <c r="D2" s="34" t="s">
        <v>35</v>
      </c>
      <c r="E2" s="33"/>
      <c r="F2" s="33"/>
      <c r="G2" s="35"/>
    </row>
    <row r="3" spans="1:7" ht="33.75" thickBot="1" x14ac:dyDescent="0.3">
      <c r="A3" s="24" t="s">
        <v>25</v>
      </c>
      <c r="B3" s="31"/>
      <c r="C3" s="31"/>
      <c r="D3" s="34" t="s">
        <v>27</v>
      </c>
      <c r="E3" s="35"/>
      <c r="F3" s="34" t="s">
        <v>28</v>
      </c>
      <c r="G3" s="35"/>
    </row>
    <row r="4" spans="1:7" ht="17.25" thickBot="1" x14ac:dyDescent="0.3">
      <c r="A4" s="25"/>
      <c r="B4" s="32"/>
      <c r="C4" s="32"/>
      <c r="D4" s="26" t="s">
        <v>4</v>
      </c>
      <c r="E4" s="26" t="s">
        <v>6</v>
      </c>
      <c r="F4" s="26" t="s">
        <v>4</v>
      </c>
      <c r="G4" s="26" t="s">
        <v>6</v>
      </c>
    </row>
    <row r="5" spans="1:7" ht="17.25" thickBot="1" x14ac:dyDescent="0.3">
      <c r="A5" s="27" t="s">
        <v>29</v>
      </c>
      <c r="B5" s="26" t="s">
        <v>30</v>
      </c>
      <c r="C5" s="28">
        <v>452</v>
      </c>
      <c r="D5" s="28">
        <f>C5</f>
        <v>452</v>
      </c>
      <c r="E5" s="28">
        <f>C5</f>
        <v>452</v>
      </c>
      <c r="F5" s="28">
        <f>C5</f>
        <v>452</v>
      </c>
      <c r="G5" s="28">
        <v>474</v>
      </c>
    </row>
    <row r="6" spans="1:7" ht="82.5" customHeight="1" thickBot="1" x14ac:dyDescent="0.3">
      <c r="A6" s="27" t="s">
        <v>31</v>
      </c>
      <c r="B6" s="26" t="s">
        <v>32</v>
      </c>
      <c r="C6" s="28" t="s">
        <v>33</v>
      </c>
      <c r="D6" s="29">
        <f>D5/C5-1</f>
        <v>0</v>
      </c>
      <c r="E6" s="29">
        <f>E5/C5-1</f>
        <v>0</v>
      </c>
      <c r="F6" s="29">
        <f>F5/C5-1</f>
        <v>0</v>
      </c>
      <c r="G6" s="29">
        <f>G5/C5-1</f>
        <v>4.8672566371681381E-2</v>
      </c>
    </row>
    <row r="7" spans="1:7" ht="18.75" x14ac:dyDescent="0.25">
      <c r="A7" s="19"/>
    </row>
  </sheetData>
  <mergeCells count="5">
    <mergeCell ref="B2:B4"/>
    <mergeCell ref="C2:C4"/>
    <mergeCell ref="D2:G2"/>
    <mergeCell ref="D3:E3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прочие</vt:lpstr>
      <vt:lpstr>население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Коростелева Анна Николаена</dc:creator>
  <cp:lastModifiedBy>Коростелева Анна Николаена</cp:lastModifiedBy>
  <dcterms:created xsi:type="dcterms:W3CDTF">2023-07-04T12:06:00Z</dcterms:created>
  <dcterms:modified xsi:type="dcterms:W3CDTF">2023-07-04T12:34:02Z</dcterms:modified>
</cp:coreProperties>
</file>